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4" i="1"/>
  <c r="B14"/>
  <c r="B195"/>
  <c r="A195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B166"/>
  <c r="A166"/>
  <c r="L165"/>
  <c r="J165"/>
  <c r="J176" s="1"/>
  <c r="I165"/>
  <c r="H165"/>
  <c r="G165"/>
  <c r="G176" s="1"/>
  <c r="F165"/>
  <c r="F176" s="1"/>
  <c r="B157"/>
  <c r="A157"/>
  <c r="B147"/>
  <c r="A147"/>
  <c r="L146"/>
  <c r="L157" s="1"/>
  <c r="J146"/>
  <c r="I146"/>
  <c r="H146"/>
  <c r="G146"/>
  <c r="G157" s="1"/>
  <c r="F146"/>
  <c r="F157" s="1"/>
  <c r="B138"/>
  <c r="A138"/>
  <c r="B128"/>
  <c r="A128"/>
  <c r="L127"/>
  <c r="L138" s="1"/>
  <c r="J127"/>
  <c r="J138" s="1"/>
  <c r="I127"/>
  <c r="I138" s="1"/>
  <c r="H127"/>
  <c r="G127"/>
  <c r="F127"/>
  <c r="F138" s="1"/>
  <c r="B119"/>
  <c r="A119"/>
  <c r="B109"/>
  <c r="A109"/>
  <c r="L108"/>
  <c r="J108"/>
  <c r="J119" s="1"/>
  <c r="I108"/>
  <c r="I119" s="1"/>
  <c r="H108"/>
  <c r="G108"/>
  <c r="G119" s="1"/>
  <c r="F108"/>
  <c r="F119" s="1"/>
  <c r="B100"/>
  <c r="A100"/>
  <c r="B90"/>
  <c r="A90"/>
  <c r="L89"/>
  <c r="L100" s="1"/>
  <c r="J89"/>
  <c r="I89"/>
  <c r="H89"/>
  <c r="G89"/>
  <c r="F89"/>
  <c r="F100" s="1"/>
  <c r="B81"/>
  <c r="A81"/>
  <c r="B71"/>
  <c r="A71"/>
  <c r="L70"/>
  <c r="J70"/>
  <c r="J81" s="1"/>
  <c r="I70"/>
  <c r="H70"/>
  <c r="G70"/>
  <c r="F70"/>
  <c r="F81" s="1"/>
  <c r="B62"/>
  <c r="A62"/>
  <c r="B52"/>
  <c r="A52"/>
  <c r="L51"/>
  <c r="J51"/>
  <c r="J62" s="1"/>
  <c r="I51"/>
  <c r="H51"/>
  <c r="G51"/>
  <c r="G62" s="1"/>
  <c r="F51"/>
  <c r="F62" s="1"/>
  <c r="B43"/>
  <c r="A43"/>
  <c r="B33"/>
  <c r="A33"/>
  <c r="J32"/>
  <c r="J43" s="1"/>
  <c r="I32"/>
  <c r="H32"/>
  <c r="G32"/>
  <c r="F32"/>
  <c r="F43" s="1"/>
  <c r="B24"/>
  <c r="A24"/>
  <c r="L13"/>
  <c r="J13"/>
  <c r="J24" s="1"/>
  <c r="I13"/>
  <c r="I24" s="1"/>
  <c r="H13"/>
  <c r="G13"/>
  <c r="F13"/>
  <c r="F24" s="1"/>
  <c r="J195" l="1"/>
  <c r="L176"/>
  <c r="I176"/>
  <c r="H176"/>
  <c r="J157"/>
  <c r="I157"/>
  <c r="H157"/>
  <c r="H138"/>
  <c r="G138"/>
  <c r="L119"/>
  <c r="H119"/>
  <c r="J100"/>
  <c r="I100"/>
  <c r="H100"/>
  <c r="G100"/>
  <c r="L81"/>
  <c r="I81"/>
  <c r="H81"/>
  <c r="G81"/>
  <c r="L62"/>
  <c r="I62"/>
  <c r="H62"/>
  <c r="L43"/>
  <c r="I43"/>
  <c r="H43"/>
  <c r="G43"/>
  <c r="L24"/>
  <c r="H24"/>
  <c r="G24"/>
  <c r="F196"/>
  <c r="I196" l="1"/>
  <c r="J196"/>
  <c r="H196"/>
  <c r="L196"/>
  <c r="G196"/>
</calcChain>
</file>

<file path=xl/sharedStrings.xml><?xml version="1.0" encoding="utf-8"?>
<sst xmlns="http://schemas.openxmlformats.org/spreadsheetml/2006/main" count="272" uniqueCount="82">
  <si>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</si>
  <si>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</si>
  <si>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</si>
  <si>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</si>
  <si>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</si>
  <si>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</si>
  <si>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</si>
  <si>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</si>
  <si>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</si>
  <si>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</si>
  <si>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</si>
  <si>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</si>
  <si>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</si>
  <si>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</si>
  <si>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</si>
  <si>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</si>
  <si>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</si>
  <si>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</si>
  <si>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</si>
  <si>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</si>
  <si>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</si>
  <si>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</si>
  <si>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</si>
  <si>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</si>
  <si>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</si>
  <si>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</si>
  <si>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</si>
  <si>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</si>
  <si>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</si>
  <si>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</si>
  <si>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</si>
  <si>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</si>
  <si>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</si>
  <si>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</si>
  <si>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</si>
  <si>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</si>
  <si>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</si>
  <si>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</si>
  <si>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</si>
  <si>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</si>
  <si>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</si>
  <si>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</si>
  <si>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яблоко</t>
  </si>
  <si>
    <t>чай с сахаром</t>
  </si>
  <si>
    <t>кондитерское изделие</t>
  </si>
  <si>
    <t>Шакирова Р.Х.</t>
  </si>
  <si>
    <t>МКОУ "Килинчинская СОШ им.Героя России Азамата Тасимова" с. Килинчи</t>
  </si>
  <si>
    <t>каша Дружба</t>
  </si>
  <si>
    <t>54-16к-20</t>
  </si>
  <si>
    <t>54-2гн-20</t>
  </si>
  <si>
    <t>54-1хл-20</t>
  </si>
  <si>
    <t>чай с лимоном и сахаром</t>
  </si>
  <si>
    <t>сладкое</t>
  </si>
  <si>
    <t>54-3гн-20</t>
  </si>
  <si>
    <t>54-1т-20</t>
  </si>
  <si>
    <t>каша молочная овсяная с маслом</t>
  </si>
  <si>
    <t>54-1к-20</t>
  </si>
  <si>
    <t>54-21гн-20</t>
  </si>
  <si>
    <t>каша рисовая на молоке с маслом</t>
  </si>
  <si>
    <t>54-25к-20</t>
  </si>
  <si>
    <t>пудинг творожный</t>
  </si>
  <si>
    <t>каша пшеничная на молоке с маслом</t>
  </si>
  <si>
    <t>54-6к-20</t>
  </si>
  <si>
    <t>макароны отварные</t>
  </si>
  <si>
    <t>54-1г-20</t>
  </si>
  <si>
    <t>54-1х-20</t>
  </si>
  <si>
    <t>54-21к-20</t>
  </si>
  <si>
    <t>Каша ячневая на молоке с маслом</t>
  </si>
  <si>
    <t>омлет с овощами и колбасным изделием</t>
  </si>
  <si>
    <t>54-11о-20</t>
  </si>
  <si>
    <t>сосиска отварная с соусом</t>
  </si>
  <si>
    <t>гречка отварная</t>
  </si>
  <si>
    <t>чай с сахаром и молоком</t>
  </si>
  <si>
    <t>54-31м-20</t>
  </si>
  <si>
    <t>54-4г-20</t>
  </si>
  <si>
    <t>54-4гн-20</t>
  </si>
  <si>
    <t>хлеб пшеничный с сыром</t>
  </si>
  <si>
    <t>отварные макароны</t>
  </si>
  <si>
    <t>мясной соус</t>
  </si>
  <si>
    <t>54-33м-20</t>
  </si>
  <si>
    <t>каша манная на молоке с сахаром</t>
  </si>
  <si>
    <t>54-27к-20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</si>
</sst>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46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2" t="s">
        <v>45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67</v>
      </c>
      <c r="F6" s="40">
        <v>200</v>
      </c>
      <c r="G6" s="40">
        <v>14.41</v>
      </c>
      <c r="H6" s="40">
        <v>8.9</v>
      </c>
      <c r="I6" s="40">
        <v>65.45</v>
      </c>
      <c r="J6" s="40">
        <v>476.88</v>
      </c>
      <c r="K6" s="41" t="s">
        <v>66</v>
      </c>
      <c r="L6" s="40">
        <v>40</v>
      </c>
    </row>
    <row r="7" spans="1:12" ht="15">
      <c r="A7" s="23"/>
      <c r="B7" s="15"/>
      <c r="C7" s="11"/>
      <c r="D7" s="55" t="s">
        <v>21</v>
      </c>
      <c r="E7" s="42" t="s">
        <v>68</v>
      </c>
      <c r="F7" s="43">
        <v>60</v>
      </c>
      <c r="G7" s="43">
        <v>3.91</v>
      </c>
      <c r="H7" s="43">
        <v>6.54</v>
      </c>
      <c r="I7" s="43">
        <v>0.57999999999999996</v>
      </c>
      <c r="J7" s="43">
        <v>49.82</v>
      </c>
      <c r="K7" s="44" t="s">
        <v>69</v>
      </c>
      <c r="L7" s="43">
        <v>22</v>
      </c>
    </row>
    <row r="8" spans="1:12" ht="1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0</v>
      </c>
      <c r="H8" s="43">
        <v>0</v>
      </c>
      <c r="I8" s="43">
        <v>7.98</v>
      </c>
      <c r="J8" s="43">
        <v>31.92</v>
      </c>
      <c r="K8" s="44" t="s">
        <v>49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3.28</v>
      </c>
      <c r="H9" s="43">
        <v>0.56000000000000005</v>
      </c>
      <c r="I9" s="43">
        <v>14.44</v>
      </c>
      <c r="J9" s="43">
        <v>75.92</v>
      </c>
      <c r="K9" s="44" t="s">
        <v>50</v>
      </c>
      <c r="L9" s="43">
        <v>3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21.6</v>
      </c>
      <c r="H13" s="19">
        <f t="shared" si="0"/>
        <v>16</v>
      </c>
      <c r="I13" s="19">
        <f t="shared" si="0"/>
        <v>88.45</v>
      </c>
      <c r="J13" s="19">
        <f t="shared" si="0"/>
        <v>634.54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51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>G13+G23</f>
        <v>21.6</v>
      </c>
      <c r="H24" s="32">
        <f>H13+H23</f>
        <v>16</v>
      </c>
      <c r="I24" s="32">
        <f>I13+I23</f>
        <v>88.45</v>
      </c>
      <c r="J24" s="32">
        <f>J13+J23</f>
        <v>634.54</v>
      </c>
      <c r="K24" s="32"/>
      <c r="L24" s="32">
        <f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90</v>
      </c>
      <c r="G25" s="40">
        <v>5.86</v>
      </c>
      <c r="H25" s="40">
        <v>14.67</v>
      </c>
      <c r="I25" s="40">
        <v>3.79</v>
      </c>
      <c r="J25" s="40">
        <v>170.62</v>
      </c>
      <c r="K25" s="41" t="s">
        <v>73</v>
      </c>
      <c r="L25" s="40">
        <v>25</v>
      </c>
    </row>
    <row r="26" spans="1:12" ht="15">
      <c r="A26" s="14"/>
      <c r="B26" s="15"/>
      <c r="C26" s="11"/>
      <c r="D26" s="6" t="s">
        <v>21</v>
      </c>
      <c r="E26" s="42" t="s">
        <v>71</v>
      </c>
      <c r="F26" s="43">
        <v>150</v>
      </c>
      <c r="G26" s="43">
        <v>12.07</v>
      </c>
      <c r="H26" s="43">
        <v>6.16</v>
      </c>
      <c r="I26" s="43">
        <v>59.5</v>
      </c>
      <c r="J26" s="43">
        <v>341.72</v>
      </c>
      <c r="K26" s="44" t="s">
        <v>74</v>
      </c>
      <c r="L26" s="43">
        <v>25</v>
      </c>
    </row>
    <row r="27" spans="1:12" ht="15">
      <c r="A27" s="14"/>
      <c r="B27" s="15"/>
      <c r="C27" s="11"/>
      <c r="D27" s="7" t="s">
        <v>22</v>
      </c>
      <c r="E27" s="42" t="s">
        <v>72</v>
      </c>
      <c r="F27" s="43">
        <v>200</v>
      </c>
      <c r="G27" s="43">
        <v>1.59</v>
      </c>
      <c r="H27" s="43">
        <v>0.79</v>
      </c>
      <c r="I27" s="43">
        <v>8.18</v>
      </c>
      <c r="J27" s="43">
        <v>46.19</v>
      </c>
      <c r="K27" s="44" t="s">
        <v>75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3.28</v>
      </c>
      <c r="H28" s="43">
        <v>0.56000000000000005</v>
      </c>
      <c r="I28" s="43">
        <v>14.44</v>
      </c>
      <c r="J28" s="43">
        <v>75.92</v>
      </c>
      <c r="K28" s="44" t="s">
        <v>50</v>
      </c>
      <c r="L28" s="43">
        <v>3</v>
      </c>
    </row>
    <row r="29" spans="1:12" ht="15">
      <c r="A29" s="14"/>
      <c r="B29" s="15"/>
      <c r="C29" s="11"/>
      <c r="D29" s="7" t="s">
        <v>52</v>
      </c>
      <c r="E29" s="42" t="s">
        <v>44</v>
      </c>
      <c r="F29" s="43">
        <v>20</v>
      </c>
      <c r="G29" s="43">
        <v>1.56</v>
      </c>
      <c r="H29" s="43">
        <v>3.68</v>
      </c>
      <c r="I29" s="43">
        <v>17.079999999999998</v>
      </c>
      <c r="J29" s="43">
        <v>91</v>
      </c>
      <c r="K29" s="44">
        <v>16</v>
      </c>
      <c r="L29" s="43">
        <v>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24.36</v>
      </c>
      <c r="H32" s="19">
        <f t="shared" ref="H32" si="3">SUM(H25:H31)</f>
        <v>25.859999999999996</v>
      </c>
      <c r="I32" s="19">
        <f t="shared" ref="I32" si="4">SUM(I25:I31)</f>
        <v>102.99</v>
      </c>
      <c r="J32" s="19">
        <f t="shared" ref="J32" si="5">SUM(J25:J31)</f>
        <v>725.44999999999993</v>
      </c>
      <c r="K32" s="25"/>
      <c r="L32" s="19"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51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51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1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6">G32+G42</f>
        <v>24.36</v>
      </c>
      <c r="H43" s="32">
        <f t="shared" ref="H43" si="7">H32+H42</f>
        <v>25.859999999999996</v>
      </c>
      <c r="I43" s="32">
        <f t="shared" ref="I43" si="8">I32+I42</f>
        <v>102.99</v>
      </c>
      <c r="J43" s="32">
        <f t="shared" ref="J43:L43" si="9">J32+J42</f>
        <v>725.44999999999993</v>
      </c>
      <c r="K43" s="32"/>
      <c r="L43" s="32">
        <f t="shared" si="9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6.89</v>
      </c>
      <c r="H44" s="40">
        <v>5.32</v>
      </c>
      <c r="I44" s="40">
        <v>44.74</v>
      </c>
      <c r="J44" s="40">
        <v>294.39999999999998</v>
      </c>
      <c r="K44" s="41" t="s">
        <v>48</v>
      </c>
      <c r="L44" s="40">
        <v>32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1.06</v>
      </c>
      <c r="H46" s="43">
        <v>0.27</v>
      </c>
      <c r="I46" s="43">
        <v>7.4</v>
      </c>
      <c r="J46" s="43">
        <v>36.270000000000003</v>
      </c>
      <c r="K46" s="44" t="s">
        <v>53</v>
      </c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76</v>
      </c>
      <c r="F47" s="43">
        <v>47</v>
      </c>
      <c r="G47" s="43">
        <v>5.0999999999999996</v>
      </c>
      <c r="H47" s="43">
        <v>2.42</v>
      </c>
      <c r="I47" s="43">
        <v>14.44</v>
      </c>
      <c r="J47" s="43">
        <v>99.94</v>
      </c>
      <c r="K47" s="44" t="s">
        <v>65</v>
      </c>
      <c r="L47" s="43">
        <v>10</v>
      </c>
    </row>
    <row r="48" spans="1:12" ht="15">
      <c r="A48" s="23"/>
      <c r="B48" s="15"/>
      <c r="C48" s="11"/>
      <c r="D48" s="7" t="s">
        <v>52</v>
      </c>
      <c r="E48" s="42" t="s">
        <v>60</v>
      </c>
      <c r="F48" s="43">
        <v>60</v>
      </c>
      <c r="G48" s="43">
        <v>13.47</v>
      </c>
      <c r="H48" s="43">
        <v>8.7200000000000006</v>
      </c>
      <c r="I48" s="43">
        <v>22.84</v>
      </c>
      <c r="J48" s="43">
        <v>223.83</v>
      </c>
      <c r="K48" s="44" t="s">
        <v>54</v>
      </c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0">SUM(G44:G50)</f>
        <v>26.52</v>
      </c>
      <c r="H51" s="19">
        <f t="shared" ref="H51" si="11">SUM(H44:H50)</f>
        <v>16.73</v>
      </c>
      <c r="I51" s="19">
        <f t="shared" ref="I51" si="12">SUM(I44:I50)</f>
        <v>89.42</v>
      </c>
      <c r="J51" s="19">
        <f t="shared" ref="J51:L51" si="13">SUM(J44:J50)</f>
        <v>654.43999999999994</v>
      </c>
      <c r="K51" s="25"/>
      <c r="L51" s="19">
        <f t="shared" si="13"/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51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1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507</v>
      </c>
      <c r="G62" s="32">
        <f t="shared" ref="G62" si="14">G51+G61</f>
        <v>26.52</v>
      </c>
      <c r="H62" s="32">
        <f t="shared" ref="H62" si="15">H51+H61</f>
        <v>16.73</v>
      </c>
      <c r="I62" s="32">
        <f t="shared" ref="I62" si="16">I51+I61</f>
        <v>89.42</v>
      </c>
      <c r="J62" s="32">
        <f t="shared" ref="J62:L62" si="17">J51+J61</f>
        <v>654.43999999999994</v>
      </c>
      <c r="K62" s="32"/>
      <c r="L62" s="32">
        <f t="shared" si="17"/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150</v>
      </c>
      <c r="G63" s="40">
        <v>17.77</v>
      </c>
      <c r="H63" s="40">
        <v>17.899999999999999</v>
      </c>
      <c r="I63" s="40">
        <v>90.73</v>
      </c>
      <c r="J63" s="40">
        <v>595.1</v>
      </c>
      <c r="K63" s="41" t="s">
        <v>64</v>
      </c>
      <c r="L63" s="40">
        <v>20</v>
      </c>
    </row>
    <row r="64" spans="1:12" ht="15">
      <c r="A64" s="23"/>
      <c r="B64" s="15"/>
      <c r="C64" s="11"/>
      <c r="D64" s="6" t="s">
        <v>21</v>
      </c>
      <c r="E64" s="42" t="s">
        <v>78</v>
      </c>
      <c r="F64" s="43">
        <v>90</v>
      </c>
      <c r="G64" s="43">
        <v>4.66</v>
      </c>
      <c r="H64" s="43">
        <v>3.21</v>
      </c>
      <c r="I64" s="43">
        <v>1.66</v>
      </c>
      <c r="J64" s="43">
        <v>54.17</v>
      </c>
      <c r="K64" s="44" t="s">
        <v>79</v>
      </c>
      <c r="L64" s="43">
        <v>27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2.41</v>
      </c>
      <c r="H65" s="43">
        <v>2.11</v>
      </c>
      <c r="I65" s="43">
        <v>11.91</v>
      </c>
      <c r="J65" s="43">
        <v>46.27</v>
      </c>
      <c r="K65" s="44" t="s">
        <v>57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3.28</v>
      </c>
      <c r="H66" s="43">
        <v>0.56000000000000005</v>
      </c>
      <c r="I66" s="43">
        <v>14.44</v>
      </c>
      <c r="J66" s="43">
        <v>75.92</v>
      </c>
      <c r="K66" s="44" t="s">
        <v>50</v>
      </c>
      <c r="L66" s="43">
        <v>3</v>
      </c>
    </row>
    <row r="67" spans="1:12" ht="15">
      <c r="A67" s="23"/>
      <c r="B67" s="15"/>
      <c r="C67" s="11"/>
      <c r="D67" s="63" t="s">
        <v>52</v>
      </c>
      <c r="E67" s="51" t="s">
        <v>44</v>
      </c>
      <c r="F67" s="43">
        <v>20</v>
      </c>
      <c r="G67" s="43">
        <v>1.56</v>
      </c>
      <c r="H67" s="43">
        <v>3.68</v>
      </c>
      <c r="I67" s="43">
        <v>17.079999999999998</v>
      </c>
      <c r="J67" s="43">
        <v>91</v>
      </c>
      <c r="K67" s="44">
        <v>16</v>
      </c>
      <c r="L67" s="43">
        <v>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29.68</v>
      </c>
      <c r="H70" s="19">
        <f t="shared" ref="H70" si="19">SUM(H63:H69)</f>
        <v>27.459999999999997</v>
      </c>
      <c r="I70" s="19">
        <f t="shared" ref="I70" si="20">SUM(I63:I69)</f>
        <v>135.82</v>
      </c>
      <c r="J70" s="19">
        <f t="shared" ref="J70:L70" si="21">SUM(J63:J69)</f>
        <v>862.45999999999992</v>
      </c>
      <c r="K70" s="25"/>
      <c r="L70" s="19">
        <f t="shared" si="21"/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22">G70+G80</f>
        <v>29.68</v>
      </c>
      <c r="H81" s="32">
        <f t="shared" ref="H81" si="23">H70+H80</f>
        <v>27.459999999999997</v>
      </c>
      <c r="I81" s="32">
        <f t="shared" ref="I81" si="24">I70+I80</f>
        <v>135.82</v>
      </c>
      <c r="J81" s="32">
        <f t="shared" ref="J81:L81" si="25">J70+J80</f>
        <v>862.45999999999992</v>
      </c>
      <c r="K81" s="32"/>
      <c r="L81" s="32">
        <f t="shared" si="25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180</v>
      </c>
      <c r="G82" s="40">
        <v>12.85</v>
      </c>
      <c r="H82" s="40">
        <v>15.55</v>
      </c>
      <c r="I82" s="40">
        <v>57.31</v>
      </c>
      <c r="J82" s="40">
        <v>362.59</v>
      </c>
      <c r="K82" s="41" t="s">
        <v>56</v>
      </c>
      <c r="L82" s="40">
        <v>42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7.98</v>
      </c>
      <c r="J84" s="43">
        <v>31.92</v>
      </c>
      <c r="K84" s="44" t="s">
        <v>49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3.28</v>
      </c>
      <c r="H85" s="43">
        <v>0.56000000000000005</v>
      </c>
      <c r="I85" s="43">
        <v>14.44</v>
      </c>
      <c r="J85" s="43">
        <v>75.92</v>
      </c>
      <c r="K85" s="44" t="s">
        <v>50</v>
      </c>
      <c r="L85" s="43">
        <v>3</v>
      </c>
    </row>
    <row r="86" spans="1:12" ht="15">
      <c r="A86" s="23"/>
      <c r="B86" s="15"/>
      <c r="C86" s="11"/>
      <c r="D86" s="54" t="s">
        <v>24</v>
      </c>
      <c r="E86" s="51" t="s">
        <v>42</v>
      </c>
      <c r="F86" s="43">
        <v>100</v>
      </c>
      <c r="G86" s="43">
        <v>0.25</v>
      </c>
      <c r="H86" s="43">
        <v>0</v>
      </c>
      <c r="I86" s="43">
        <v>4.5</v>
      </c>
      <c r="J86" s="43">
        <v>19.2</v>
      </c>
      <c r="K86" s="44">
        <v>11</v>
      </c>
      <c r="L86" s="43">
        <v>20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26">SUM(G82:G88)</f>
        <v>16.38</v>
      </c>
      <c r="H89" s="19">
        <f t="shared" ref="H89" si="27">SUM(H82:H88)</f>
        <v>16.11</v>
      </c>
      <c r="I89" s="19">
        <f t="shared" ref="I89" si="28">SUM(I82:I88)</f>
        <v>84.23</v>
      </c>
      <c r="J89" s="19">
        <f t="shared" ref="J89:L89" si="29">SUM(J82:J88)</f>
        <v>489.63</v>
      </c>
      <c r="K89" s="25"/>
      <c r="L89" s="19">
        <f t="shared" si="29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51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1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520</v>
      </c>
      <c r="G100" s="32">
        <f t="shared" ref="G100" si="30">G89+G99</f>
        <v>16.38</v>
      </c>
      <c r="H100" s="32">
        <f t="shared" ref="H100" si="31">H89+H99</f>
        <v>16.11</v>
      </c>
      <c r="I100" s="32">
        <f t="shared" ref="I100" si="32">I89+I99</f>
        <v>84.23</v>
      </c>
      <c r="J100" s="32">
        <f t="shared" ref="J100:L100" si="33">J89+J99</f>
        <v>489.63</v>
      </c>
      <c r="K100" s="32"/>
      <c r="L100" s="32">
        <f t="shared" si="33"/>
        <v>70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2" t="s">
        <v>70</v>
      </c>
      <c r="F101" s="40">
        <v>90</v>
      </c>
      <c r="G101" s="40">
        <v>5.86</v>
      </c>
      <c r="H101" s="40">
        <v>14.67</v>
      </c>
      <c r="I101" s="40">
        <v>3.79</v>
      </c>
      <c r="J101" s="40">
        <v>170.62</v>
      </c>
      <c r="K101" s="41" t="s">
        <v>73</v>
      </c>
      <c r="L101" s="40">
        <v>27</v>
      </c>
    </row>
    <row r="102" spans="1:12" ht="15">
      <c r="A102" s="23"/>
      <c r="B102" s="15"/>
      <c r="C102" s="11"/>
      <c r="D102" s="6" t="s">
        <v>21</v>
      </c>
      <c r="E102" s="42" t="s">
        <v>63</v>
      </c>
      <c r="F102" s="40">
        <v>150</v>
      </c>
      <c r="G102" s="40">
        <v>17.77</v>
      </c>
      <c r="H102" s="40">
        <v>17.899999999999999</v>
      </c>
      <c r="I102" s="40">
        <v>90.73</v>
      </c>
      <c r="J102" s="40">
        <v>595.1</v>
      </c>
      <c r="K102" s="41" t="s">
        <v>64</v>
      </c>
      <c r="L102" s="40">
        <v>20</v>
      </c>
    </row>
    <row r="103" spans="1:12" ht="15">
      <c r="A103" s="23"/>
      <c r="B103" s="15"/>
      <c r="C103" s="11"/>
      <c r="D103" s="7" t="s">
        <v>22</v>
      </c>
      <c r="E103" s="51" t="s">
        <v>40</v>
      </c>
      <c r="F103" s="43">
        <v>200</v>
      </c>
      <c r="G103" s="43">
        <v>2.41</v>
      </c>
      <c r="H103" s="43">
        <v>2.11</v>
      </c>
      <c r="I103" s="43">
        <v>11.91</v>
      </c>
      <c r="J103" s="43">
        <v>46.27</v>
      </c>
      <c r="K103" s="44" t="s">
        <v>57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51" t="s">
        <v>41</v>
      </c>
      <c r="F104" s="43">
        <v>40</v>
      </c>
      <c r="G104" s="43">
        <v>3.28</v>
      </c>
      <c r="H104" s="43">
        <v>0.56000000000000005</v>
      </c>
      <c r="I104" s="43">
        <v>14.44</v>
      </c>
      <c r="J104" s="43">
        <v>75.92</v>
      </c>
      <c r="K104" s="44" t="s">
        <v>50</v>
      </c>
      <c r="L104" s="43">
        <v>3</v>
      </c>
    </row>
    <row r="105" spans="1:12" ht="15">
      <c r="A105" s="23"/>
      <c r="B105" s="15"/>
      <c r="C105" s="11"/>
      <c r="D105" s="64" t="s">
        <v>52</v>
      </c>
      <c r="E105" s="51" t="s">
        <v>44</v>
      </c>
      <c r="F105" s="43">
        <v>20</v>
      </c>
      <c r="G105" s="43">
        <v>1.56</v>
      </c>
      <c r="H105" s="43">
        <v>3.68</v>
      </c>
      <c r="I105" s="43">
        <v>17.079999999999998</v>
      </c>
      <c r="J105" s="43">
        <v>91</v>
      </c>
      <c r="K105" s="44">
        <v>16</v>
      </c>
      <c r="L105" s="43">
        <v>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34">SUM(G101:G107)</f>
        <v>30.88</v>
      </c>
      <c r="H108" s="19">
        <f t="shared" si="34"/>
        <v>38.92</v>
      </c>
      <c r="I108" s="19">
        <f t="shared" si="34"/>
        <v>137.94999999999999</v>
      </c>
      <c r="J108" s="19">
        <f t="shared" si="34"/>
        <v>978.91</v>
      </c>
      <c r="K108" s="25"/>
      <c r="L108" s="19">
        <f t="shared" ref="L108" si="35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51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1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51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36">G108+G118</f>
        <v>30.88</v>
      </c>
      <c r="H119" s="32">
        <f t="shared" ref="H119" si="37">H108+H118</f>
        <v>38.92</v>
      </c>
      <c r="I119" s="32">
        <f t="shared" ref="I119" si="38">I108+I118</f>
        <v>137.94999999999999</v>
      </c>
      <c r="J119" s="32">
        <f t="shared" ref="J119:L119" si="39">J108+J118</f>
        <v>978.91</v>
      </c>
      <c r="K119" s="32"/>
      <c r="L119" s="32">
        <f t="shared" si="39"/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58</v>
      </c>
      <c r="F120" s="40">
        <v>220</v>
      </c>
      <c r="G120" s="40">
        <v>9.4</v>
      </c>
      <c r="H120" s="40">
        <v>15.19</v>
      </c>
      <c r="I120" s="40">
        <v>62.87</v>
      </c>
      <c r="J120" s="40">
        <v>313.79000000000002</v>
      </c>
      <c r="K120" s="41" t="s">
        <v>59</v>
      </c>
      <c r="L120" s="40">
        <v>40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43</v>
      </c>
      <c r="F122" s="43">
        <v>200</v>
      </c>
      <c r="G122" s="43">
        <v>0</v>
      </c>
      <c r="H122" s="43">
        <v>0</v>
      </c>
      <c r="I122" s="43">
        <v>7.98</v>
      </c>
      <c r="J122" s="43">
        <v>31.92</v>
      </c>
      <c r="K122" s="44" t="s">
        <v>49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51" t="s">
        <v>76</v>
      </c>
      <c r="F123" s="43">
        <v>47</v>
      </c>
      <c r="G123" s="43">
        <v>5.0999999999999996</v>
      </c>
      <c r="H123" s="43">
        <v>2.42</v>
      </c>
      <c r="I123" s="43">
        <v>14.44</v>
      </c>
      <c r="J123" s="43">
        <v>99.94</v>
      </c>
      <c r="K123" s="44" t="s">
        <v>50</v>
      </c>
      <c r="L123" s="43">
        <v>15</v>
      </c>
    </row>
    <row r="124" spans="1:12" ht="15">
      <c r="A124" s="14"/>
      <c r="B124" s="15"/>
      <c r="C124" s="11"/>
      <c r="D124" s="64" t="s">
        <v>52</v>
      </c>
      <c r="E124" s="51" t="s">
        <v>44</v>
      </c>
      <c r="F124" s="43">
        <v>30</v>
      </c>
      <c r="G124" s="43">
        <v>1.56</v>
      </c>
      <c r="H124" s="43">
        <v>6.68</v>
      </c>
      <c r="I124" s="43">
        <v>17.079999999999998</v>
      </c>
      <c r="J124" s="43">
        <v>91</v>
      </c>
      <c r="K124" s="44">
        <v>16</v>
      </c>
      <c r="L124" s="43">
        <v>10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497</v>
      </c>
      <c r="G127" s="19">
        <f t="shared" ref="G127:J127" si="40">SUM(G120:G126)</f>
        <v>16.059999999999999</v>
      </c>
      <c r="H127" s="19">
        <f t="shared" si="40"/>
        <v>24.29</v>
      </c>
      <c r="I127" s="19">
        <f t="shared" si="40"/>
        <v>102.36999999999999</v>
      </c>
      <c r="J127" s="19">
        <f t="shared" si="40"/>
        <v>536.65000000000009</v>
      </c>
      <c r="K127" s="25"/>
      <c r="L127" s="19">
        <f t="shared" ref="L127" si="41">SUM(L120:L126)</f>
        <v>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51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51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497</v>
      </c>
      <c r="G138" s="32">
        <f t="shared" ref="G138" si="42">G127+G137</f>
        <v>16.059999999999999</v>
      </c>
      <c r="H138" s="32">
        <f t="shared" ref="H138" si="43">H127+H137</f>
        <v>24.29</v>
      </c>
      <c r="I138" s="32">
        <f t="shared" ref="I138" si="44">I127+I137</f>
        <v>102.36999999999999</v>
      </c>
      <c r="J138" s="32">
        <f t="shared" ref="J138:L138" si="45">J127+J137</f>
        <v>536.65000000000009</v>
      </c>
      <c r="K138" s="32"/>
      <c r="L138" s="32">
        <f t="shared" si="45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80</v>
      </c>
      <c r="F139" s="40">
        <v>180</v>
      </c>
      <c r="G139" s="40">
        <v>13.11</v>
      </c>
      <c r="H139" s="40">
        <v>15.48</v>
      </c>
      <c r="I139" s="40">
        <v>78.709999999999994</v>
      </c>
      <c r="J139" s="40">
        <v>389.6</v>
      </c>
      <c r="K139" s="41" t="s">
        <v>81</v>
      </c>
      <c r="L139" s="40">
        <v>40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43</v>
      </c>
      <c r="F141" s="43">
        <v>200</v>
      </c>
      <c r="G141" s="43">
        <v>0</v>
      </c>
      <c r="H141" s="43">
        <v>0</v>
      </c>
      <c r="I141" s="43">
        <v>7.98</v>
      </c>
      <c r="J141" s="43">
        <v>31.92</v>
      </c>
      <c r="K141" s="44" t="s">
        <v>49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51" t="s">
        <v>41</v>
      </c>
      <c r="F142" s="43">
        <v>40</v>
      </c>
      <c r="G142" s="43">
        <v>3.28</v>
      </c>
      <c r="H142" s="43">
        <v>0.56000000000000005</v>
      </c>
      <c r="I142" s="43">
        <v>14.44</v>
      </c>
      <c r="J142" s="43">
        <v>75.92</v>
      </c>
      <c r="K142" s="44" t="s">
        <v>50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51" t="s">
        <v>42</v>
      </c>
      <c r="F143" s="43">
        <v>100</v>
      </c>
      <c r="G143" s="43">
        <v>0.25</v>
      </c>
      <c r="H143" s="43">
        <v>0</v>
      </c>
      <c r="I143" s="43">
        <v>4.5</v>
      </c>
      <c r="J143" s="43">
        <v>19.2</v>
      </c>
      <c r="K143" s="44">
        <v>11</v>
      </c>
      <c r="L143" s="43">
        <v>22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46">SUM(G139:G145)</f>
        <v>16.64</v>
      </c>
      <c r="H146" s="19">
        <f t="shared" si="46"/>
        <v>16.04</v>
      </c>
      <c r="I146" s="19">
        <f t="shared" si="46"/>
        <v>105.63</v>
      </c>
      <c r="J146" s="19">
        <f t="shared" si="46"/>
        <v>516.6400000000001</v>
      </c>
      <c r="K146" s="25"/>
      <c r="L146" s="19">
        <f t="shared" ref="L146" si="47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520</v>
      </c>
      <c r="G157" s="32">
        <f t="shared" ref="G157" si="48">G146+G156</f>
        <v>16.64</v>
      </c>
      <c r="H157" s="32">
        <f t="shared" ref="H157" si="49">H146+H156</f>
        <v>16.04</v>
      </c>
      <c r="I157" s="32">
        <f t="shared" ref="I157" si="50">I146+I156</f>
        <v>105.63</v>
      </c>
      <c r="J157" s="32">
        <f t="shared" ref="J157:L157" si="51">J146+J156</f>
        <v>516.6400000000001</v>
      </c>
      <c r="K157" s="32"/>
      <c r="L157" s="32">
        <f t="shared" si="51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61</v>
      </c>
      <c r="F158" s="40">
        <v>200</v>
      </c>
      <c r="G158" s="40">
        <v>11.63</v>
      </c>
      <c r="H158" s="40">
        <v>7.51</v>
      </c>
      <c r="I158" s="40">
        <v>71.8</v>
      </c>
      <c r="J158" s="40">
        <v>374.13</v>
      </c>
      <c r="K158" s="41" t="s">
        <v>62</v>
      </c>
      <c r="L158" s="40">
        <v>32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1.06</v>
      </c>
      <c r="H160" s="43">
        <v>0.27</v>
      </c>
      <c r="I160" s="43">
        <v>7.4</v>
      </c>
      <c r="J160" s="43">
        <v>36.270000000000003</v>
      </c>
      <c r="K160" s="44" t="s">
        <v>53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43">
        <v>40</v>
      </c>
      <c r="G161" s="43">
        <v>3.28</v>
      </c>
      <c r="H161" s="43">
        <v>0.56000000000000005</v>
      </c>
      <c r="I161" s="43">
        <v>14.44</v>
      </c>
      <c r="J161" s="43">
        <v>75.92</v>
      </c>
      <c r="K161" s="44" t="s">
        <v>50</v>
      </c>
      <c r="L161" s="43">
        <v>3</v>
      </c>
    </row>
    <row r="162" spans="1:12" ht="15">
      <c r="A162" s="23"/>
      <c r="B162" s="15"/>
      <c r="C162" s="11"/>
      <c r="D162" s="7" t="s">
        <v>52</v>
      </c>
      <c r="E162" s="42" t="s">
        <v>60</v>
      </c>
      <c r="F162" s="43">
        <v>60</v>
      </c>
      <c r="G162" s="43">
        <v>13.47</v>
      </c>
      <c r="H162" s="43">
        <v>8.7200000000000006</v>
      </c>
      <c r="I162" s="43">
        <v>22.84</v>
      </c>
      <c r="J162" s="43">
        <v>223.83</v>
      </c>
      <c r="K162" s="44" t="s">
        <v>54</v>
      </c>
      <c r="L162" s="43">
        <v>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52">SUM(G158:G164)</f>
        <v>29.44</v>
      </c>
      <c r="H165" s="19">
        <f t="shared" si="52"/>
        <v>17.060000000000002</v>
      </c>
      <c r="I165" s="19">
        <f t="shared" si="52"/>
        <v>116.48</v>
      </c>
      <c r="J165" s="19">
        <f t="shared" si="52"/>
        <v>710.15</v>
      </c>
      <c r="K165" s="25"/>
      <c r="L165" s="19">
        <f t="shared" ref="L165" si="53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54">G165+G175</f>
        <v>29.44</v>
      </c>
      <c r="H176" s="32">
        <f t="shared" ref="H176" si="55">H165+H175</f>
        <v>17.060000000000002</v>
      </c>
      <c r="I176" s="32">
        <f t="shared" ref="I176" si="56">I165+I175</f>
        <v>116.48</v>
      </c>
      <c r="J176" s="32">
        <f t="shared" ref="J176:L176" si="57">J165+J175</f>
        <v>710.15</v>
      </c>
      <c r="K176" s="32"/>
      <c r="L176" s="32">
        <f t="shared" si="57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78</v>
      </c>
      <c r="F177" s="40">
        <v>90</v>
      </c>
      <c r="G177" s="40">
        <v>4.66</v>
      </c>
      <c r="H177" s="40">
        <v>6.21</v>
      </c>
      <c r="I177" s="40">
        <v>1.66</v>
      </c>
      <c r="J177" s="40">
        <v>54.17</v>
      </c>
      <c r="K177" s="41" t="s">
        <v>79</v>
      </c>
      <c r="L177" s="40">
        <v>25</v>
      </c>
    </row>
    <row r="178" spans="1:12" ht="15">
      <c r="A178" s="23"/>
      <c r="B178" s="15"/>
      <c r="C178" s="11"/>
      <c r="D178" s="6" t="s">
        <v>21</v>
      </c>
      <c r="E178" s="42" t="s">
        <v>71</v>
      </c>
      <c r="F178" s="43">
        <v>150</v>
      </c>
      <c r="G178" s="43">
        <v>12.07</v>
      </c>
      <c r="H178" s="43">
        <v>6.16</v>
      </c>
      <c r="I178" s="43">
        <v>59.5</v>
      </c>
      <c r="J178" s="43">
        <v>341.72</v>
      </c>
      <c r="K178" s="44" t="s">
        <v>74</v>
      </c>
      <c r="L178" s="43">
        <v>20</v>
      </c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1.59</v>
      </c>
      <c r="H179" s="43">
        <v>0.79</v>
      </c>
      <c r="I179" s="43">
        <v>8.18</v>
      </c>
      <c r="J179" s="43">
        <v>46.19</v>
      </c>
      <c r="K179" s="44" t="s">
        <v>75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51" t="s">
        <v>41</v>
      </c>
      <c r="F180" s="43">
        <v>40</v>
      </c>
      <c r="G180" s="43">
        <v>3.28</v>
      </c>
      <c r="H180" s="43">
        <v>0.56000000000000005</v>
      </c>
      <c r="I180" s="43">
        <v>14.44</v>
      </c>
      <c r="J180" s="43">
        <v>75.92</v>
      </c>
      <c r="K180" s="44" t="s">
        <v>50</v>
      </c>
      <c r="L180" s="43">
        <v>5</v>
      </c>
    </row>
    <row r="181" spans="1:12" ht="30">
      <c r="A181" s="23"/>
      <c r="B181" s="15"/>
      <c r="C181" s="11"/>
      <c r="D181" s="53" t="s">
        <v>44</v>
      </c>
      <c r="E181" s="51" t="s">
        <v>44</v>
      </c>
      <c r="F181" s="43">
        <v>20</v>
      </c>
      <c r="G181" s="43">
        <v>1.56</v>
      </c>
      <c r="H181" s="43">
        <v>3.68</v>
      </c>
      <c r="I181" s="43">
        <v>17.079999999999998</v>
      </c>
      <c r="J181" s="43">
        <v>91</v>
      </c>
      <c r="K181" s="44">
        <v>16</v>
      </c>
      <c r="L181" s="43">
        <v>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58">SUM(G177:G183)</f>
        <v>23.16</v>
      </c>
      <c r="H184" s="19">
        <f t="shared" si="58"/>
        <v>17.400000000000002</v>
      </c>
      <c r="I184" s="19">
        <f t="shared" si="58"/>
        <v>100.86</v>
      </c>
      <c r="J184" s="19">
        <f t="shared" si="58"/>
        <v>609</v>
      </c>
      <c r="K184" s="25"/>
      <c r="L184" s="19">
        <f t="shared" ref="L184" si="59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60">G184+G194</f>
        <v>23.16</v>
      </c>
      <c r="H195" s="32">
        <f t="shared" ref="H195" si="61">H184+H194</f>
        <v>17.400000000000002</v>
      </c>
      <c r="I195" s="32">
        <f t="shared" ref="I195" si="62">I184+I194</f>
        <v>100.86</v>
      </c>
      <c r="J195" s="32">
        <f t="shared" ref="J195:L195" si="63">J184+J194</f>
        <v>609</v>
      </c>
      <c r="K195" s="32"/>
      <c r="L195" s="32">
        <f t="shared" si="63"/>
        <v>70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504.4</v>
      </c>
      <c r="G196" s="34">
        <f t="shared" ref="G196:J196" si="64">(G24+G43+G62+G81+G100+G119+G138+G157+G176+G195)/(IF(G24=0,0,1)+IF(G43=0,0,1)+IF(G62=0,0,1)+IF(G81=0,0,1)+IF(G100=0,0,1)+IF(G119=0,0,1)+IF(G138=0,0,1)+IF(G157=0,0,1)+IF(G176=0,0,1)+IF(G195=0,0,1))</f>
        <v>23.472000000000001</v>
      </c>
      <c r="H196" s="34">
        <f t="shared" si="64"/>
        <v>21.586999999999996</v>
      </c>
      <c r="I196" s="34">
        <f t="shared" si="64"/>
        <v>106.42</v>
      </c>
      <c r="J196" s="34">
        <f t="shared" si="64"/>
        <v>671.78700000000003</v>
      </c>
      <c r="K196" s="34"/>
      <c r="L196" s="34">
        <f t="shared" ref="L196" si="65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2024-10-17T11:27:07Z</cp:lastPrinted>
  <dcterms:created xsi:type="dcterms:W3CDTF">2022-05-16T14:23:56Z</dcterms:created>
  <dcterms:modified xsi:type="dcterms:W3CDTF">2024-12-10T11:04:03Z</dcterms:modified>
</cp:coreProperties>
</file>